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firstSheet="1" activeTab="11"/>
  </bookViews>
  <sheets>
    <sheet name="Instance 1" sheetId="4" r:id="rId1"/>
    <sheet name="Instance 2" sheetId="15" r:id="rId2"/>
    <sheet name="Instance 3" sheetId="16" r:id="rId3"/>
    <sheet name="Instance 4" sheetId="17" r:id="rId4"/>
    <sheet name="Instance 5" sheetId="18" r:id="rId5"/>
    <sheet name="Instance 6" sheetId="19" r:id="rId6"/>
    <sheet name="Instance 7" sheetId="20" r:id="rId7"/>
    <sheet name="Instance 8" sheetId="21" r:id="rId8"/>
    <sheet name="Instance 9" sheetId="22" r:id="rId9"/>
    <sheet name="Instance 10" sheetId="23" r:id="rId10"/>
    <sheet name="Final summary" sheetId="14" r:id="rId11"/>
    <sheet name="Averages" sheetId="24" r:id="rId12"/>
  </sheets>
  <calcPr calcId="152511"/>
</workbook>
</file>

<file path=xl/calcChain.xml><?xml version="1.0" encoding="utf-8"?>
<calcChain xmlns="http://schemas.openxmlformats.org/spreadsheetml/2006/main">
  <c r="C2" i="24" l="1"/>
  <c r="D2" i="24"/>
  <c r="E2" i="24"/>
  <c r="C3" i="24"/>
  <c r="D3" i="24"/>
  <c r="E3" i="24"/>
  <c r="C4" i="24"/>
  <c r="D4" i="24"/>
  <c r="E4" i="24"/>
  <c r="C9" i="24"/>
  <c r="D9" i="24"/>
  <c r="E9" i="24"/>
  <c r="C10" i="24"/>
  <c r="D10" i="24"/>
  <c r="E10" i="24"/>
  <c r="B3" i="24"/>
  <c r="B4" i="24"/>
  <c r="B9" i="24"/>
  <c r="B10" i="24"/>
  <c r="B2" i="24"/>
  <c r="G9" i="24" l="1"/>
  <c r="G10" i="24"/>
  <c r="F2" i="24"/>
  <c r="F3" i="24"/>
  <c r="F4" i="24"/>
  <c r="F5" i="24"/>
  <c r="F6" i="24"/>
  <c r="F9" i="24"/>
  <c r="F10" i="24"/>
  <c r="J6" i="23" l="1"/>
  <c r="J5" i="23"/>
  <c r="A18" i="23"/>
  <c r="K10" i="23"/>
  <c r="K9" i="23"/>
  <c r="J6" i="22"/>
  <c r="J5" i="22"/>
  <c r="A18" i="22"/>
  <c r="K10" i="22"/>
  <c r="K9" i="22"/>
  <c r="J6" i="21"/>
  <c r="J5" i="21"/>
  <c r="A18" i="21"/>
  <c r="K10" i="21"/>
  <c r="K9" i="21"/>
  <c r="J6" i="20"/>
  <c r="J5" i="20"/>
  <c r="A18" i="20"/>
  <c r="K10" i="20"/>
  <c r="K9" i="20"/>
  <c r="J6" i="19"/>
  <c r="J5" i="19"/>
  <c r="A18" i="19"/>
  <c r="K10" i="19"/>
  <c r="K9" i="19"/>
  <c r="J6" i="18"/>
  <c r="J5" i="18"/>
  <c r="A18" i="18"/>
  <c r="K10" i="18"/>
  <c r="K9" i="18"/>
  <c r="J6" i="17"/>
  <c r="J5" i="17"/>
  <c r="A18" i="17"/>
  <c r="K10" i="17"/>
  <c r="K9" i="17"/>
  <c r="J6" i="16"/>
  <c r="J5" i="16"/>
  <c r="A18" i="16"/>
  <c r="K10" i="16"/>
  <c r="K9" i="16"/>
  <c r="K9" i="15"/>
  <c r="K10" i="15"/>
  <c r="J6" i="15"/>
  <c r="J5" i="15"/>
  <c r="A18" i="15"/>
  <c r="K9" i="4" l="1"/>
  <c r="K10" i="4"/>
  <c r="J6" i="4" l="1"/>
  <c r="J5" i="4"/>
  <c r="A18" i="4" l="1"/>
</calcChain>
</file>

<file path=xl/sharedStrings.xml><?xml version="1.0" encoding="utf-8"?>
<sst xmlns="http://schemas.openxmlformats.org/spreadsheetml/2006/main" count="232" uniqueCount="22">
  <si>
    <t>EV</t>
  </si>
  <si>
    <t>Solution</t>
  </si>
  <si>
    <t>AG</t>
  </si>
  <si>
    <t>CS</t>
  </si>
  <si>
    <t>PA</t>
  </si>
  <si>
    <t>VV</t>
  </si>
  <si>
    <t>Optimal solution</t>
  </si>
  <si>
    <t>deterministic</t>
  </si>
  <si>
    <t>stochastic</t>
  </si>
  <si>
    <t>RP</t>
  </si>
  <si>
    <t>EEV</t>
  </si>
  <si>
    <t>VSS</t>
  </si>
  <si>
    <t>VSS%</t>
  </si>
  <si>
    <t>Stochastic demand</t>
  </si>
  <si>
    <t>GESSV(2,2)</t>
  </si>
  <si>
    <t>GESSV(1,2)</t>
  </si>
  <si>
    <t>Expected Value (EV)</t>
  </si>
  <si>
    <t>% from RP</t>
  </si>
  <si>
    <t>Reduced Costs</t>
  </si>
  <si>
    <r>
      <t>r</t>
    </r>
    <r>
      <rPr>
        <vertAlign val="subscript"/>
        <sz val="11"/>
        <color theme="1"/>
        <rFont val="Calibri"/>
        <family val="2"/>
        <scheme val="minor"/>
      </rPr>
      <t>CS</t>
    </r>
  </si>
  <si>
    <r>
      <t>r</t>
    </r>
    <r>
      <rPr>
        <vertAlign val="subscript"/>
        <sz val="11"/>
        <color theme="1"/>
        <rFont val="Calibri"/>
        <family val="2"/>
        <scheme val="minor"/>
      </rPr>
      <t>VV</t>
    </r>
  </si>
  <si>
    <t>Instance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</si>
</sst>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1" applyNumberFormat="1" applyFont="1"/>
    <xf numFmtId="0" fontId="4" fillId="0" borderId="1" xfId="2"/>
    <xf numFmtId="2" fontId="0" fillId="0" borderId="0" xfId="0" applyNumberFormat="1"/>
    <xf numFmtId="2" fontId="4" fillId="0" borderId="1" xfId="2" applyNumberFormat="1" applyAlignment="1">
      <alignment horizontal="center" vertical="center"/>
    </xf>
    <xf numFmtId="1" fontId="0" fillId="0" borderId="0" xfId="0" applyNumberFormat="1"/>
  </cellXfs>
  <cellStyles count="3">
    <cellStyle name="Comma" xfId="1" builtinId="3"/>
    <cellStyle name="Heading 2" xfId="2" builtinId="17"/>
    <cellStyle name="Normal" xfId="0" builtinId="0"/>
  </cellStyles>
  <dxfs count="7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 outline="0">
        <bottom style="thick">
          <color theme="4" tint="0.499984740745262"/>
        </bottom>
      </border>
    </dxf>
    <dxf>
      <numFmt numFmtId="2" formatCode="0.00"/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11" totalsRowShown="0" headerRowDxfId="6" headerRowBorderDxfId="5" headerRowCellStyle="Heading 2">
  <autoFilter ref="A1:F11"/>
  <tableColumns count="6">
    <tableColumn id="1" name="Instance"/>
    <tableColumn id="2" name="EV" dataDxfId="4"/>
    <tableColumn id="3" name="RP" dataDxfId="3"/>
    <tableColumn id="4" name="EEV" dataDxfId="2"/>
    <tableColumn id="5" name="VSS" dataDxfId="1"/>
    <tableColumn id="6" name="VSS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2"/>
  <sheetViews>
    <sheetView workbookViewId="0">
      <selection activeCell="J6" sqref="J6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24500</v>
      </c>
      <c r="E2" s="2" t="s">
        <v>7</v>
      </c>
      <c r="F2">
        <v>206</v>
      </c>
      <c r="G2">
        <v>0</v>
      </c>
      <c r="H2">
        <v>518</v>
      </c>
      <c r="I2">
        <v>0</v>
      </c>
      <c r="J2">
        <v>289566</v>
      </c>
      <c r="K2" s="2" t="s">
        <v>0</v>
      </c>
    </row>
    <row r="3" spans="1:11" x14ac:dyDescent="0.25">
      <c r="A3">
        <v>25000</v>
      </c>
      <c r="E3" s="2" t="s">
        <v>8</v>
      </c>
      <c r="F3">
        <v>303</v>
      </c>
      <c r="G3">
        <v>0</v>
      </c>
      <c r="H3">
        <v>563</v>
      </c>
      <c r="I3">
        <v>133</v>
      </c>
      <c r="J3">
        <v>421660.18</v>
      </c>
      <c r="K3" s="2" t="s">
        <v>9</v>
      </c>
    </row>
    <row r="4" spans="1:11" x14ac:dyDescent="0.25">
      <c r="A4">
        <v>24200</v>
      </c>
      <c r="F4">
        <v>206</v>
      </c>
      <c r="G4">
        <v>0</v>
      </c>
      <c r="H4">
        <v>518</v>
      </c>
      <c r="I4">
        <v>0</v>
      </c>
      <c r="J4" s="3">
        <v>473445.96</v>
      </c>
      <c r="K4" s="2" t="s">
        <v>10</v>
      </c>
    </row>
    <row r="5" spans="1:11" x14ac:dyDescent="0.25">
      <c r="A5">
        <v>24800</v>
      </c>
      <c r="J5">
        <f>J4-J3</f>
        <v>51785.780000000028</v>
      </c>
      <c r="K5" s="2" t="s">
        <v>11</v>
      </c>
    </row>
    <row r="6" spans="1:11" x14ac:dyDescent="0.25">
      <c r="A6">
        <v>20900</v>
      </c>
      <c r="J6">
        <f>J4*100/J3-100</f>
        <v>12.281401577924669</v>
      </c>
      <c r="K6" s="2" t="s">
        <v>12</v>
      </c>
    </row>
    <row r="7" spans="1:11" x14ac:dyDescent="0.25">
      <c r="A7">
        <v>23600</v>
      </c>
    </row>
    <row r="8" spans="1:11" x14ac:dyDescent="0.25">
      <c r="A8">
        <v>24500</v>
      </c>
      <c r="K8" s="2" t="s">
        <v>17</v>
      </c>
    </row>
    <row r="9" spans="1:11" x14ac:dyDescent="0.25">
      <c r="A9">
        <v>24100</v>
      </c>
      <c r="E9" t="s">
        <v>14</v>
      </c>
      <c r="F9">
        <v>303</v>
      </c>
      <c r="G9">
        <v>0</v>
      </c>
      <c r="H9">
        <v>563</v>
      </c>
      <c r="I9">
        <v>133</v>
      </c>
      <c r="J9">
        <v>421660.18</v>
      </c>
      <c r="K9">
        <f t="shared" ref="K9:K10" si="0">(J9/$J$3-1)*100</f>
        <v>0</v>
      </c>
    </row>
    <row r="10" spans="1:11" x14ac:dyDescent="0.25">
      <c r="A10">
        <v>24100</v>
      </c>
      <c r="E10" t="s">
        <v>15</v>
      </c>
      <c r="F10">
        <v>303</v>
      </c>
      <c r="G10">
        <v>0</v>
      </c>
      <c r="H10">
        <v>650</v>
      </c>
      <c r="I10">
        <v>0</v>
      </c>
      <c r="J10">
        <v>444479.79</v>
      </c>
      <c r="K10">
        <f t="shared" si="0"/>
        <v>5.4118484700167668</v>
      </c>
    </row>
    <row r="11" spans="1:11" x14ac:dyDescent="0.25">
      <c r="A11">
        <v>20200</v>
      </c>
    </row>
    <row r="12" spans="1:11" x14ac:dyDescent="0.25">
      <c r="A12">
        <v>29100</v>
      </c>
    </row>
    <row r="13" spans="1:11" x14ac:dyDescent="0.25">
      <c r="A13">
        <v>24200</v>
      </c>
    </row>
    <row r="14" spans="1:11" x14ac:dyDescent="0.25">
      <c r="A14">
        <v>22700</v>
      </c>
    </row>
    <row r="15" spans="1:11" x14ac:dyDescent="0.25">
      <c r="A15">
        <v>20100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23714.285714285714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22"/>
  <sheetViews>
    <sheetView workbookViewId="0">
      <selection activeCell="G13" sqref="G13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22100</v>
      </c>
      <c r="E2" s="2" t="s">
        <v>7</v>
      </c>
      <c r="F2">
        <v>206</v>
      </c>
      <c r="G2">
        <v>0</v>
      </c>
      <c r="H2">
        <v>484</v>
      </c>
      <c r="I2">
        <v>0</v>
      </c>
      <c r="J2">
        <v>275184</v>
      </c>
      <c r="K2" s="2" t="s">
        <v>0</v>
      </c>
    </row>
    <row r="3" spans="1:11" x14ac:dyDescent="0.25">
      <c r="A3">
        <v>20000</v>
      </c>
      <c r="E3" s="2" t="s">
        <v>8</v>
      </c>
      <c r="F3">
        <v>303</v>
      </c>
      <c r="G3">
        <v>0</v>
      </c>
      <c r="H3">
        <v>563</v>
      </c>
      <c r="I3">
        <v>114</v>
      </c>
      <c r="J3">
        <v>389660.68</v>
      </c>
      <c r="K3" s="2" t="s">
        <v>9</v>
      </c>
    </row>
    <row r="4" spans="1:11" x14ac:dyDescent="0.25">
      <c r="A4">
        <v>21200</v>
      </c>
      <c r="F4">
        <v>206</v>
      </c>
      <c r="G4">
        <v>0</v>
      </c>
      <c r="H4">
        <v>484</v>
      </c>
      <c r="I4">
        <v>0</v>
      </c>
      <c r="J4">
        <v>443873.89289999998</v>
      </c>
      <c r="K4" s="2" t="s">
        <v>10</v>
      </c>
    </row>
    <row r="5" spans="1:11" x14ac:dyDescent="0.25">
      <c r="A5">
        <v>24000</v>
      </c>
      <c r="J5">
        <f>J4-J3</f>
        <v>54213.212899999984</v>
      </c>
      <c r="K5" s="2" t="s">
        <v>11</v>
      </c>
    </row>
    <row r="6" spans="1:11" x14ac:dyDescent="0.25">
      <c r="A6">
        <v>21600</v>
      </c>
      <c r="J6">
        <f>J4/J3*100-100</f>
        <v>13.912928782036715</v>
      </c>
      <c r="K6" s="2" t="s">
        <v>12</v>
      </c>
    </row>
    <row r="7" spans="1:11" x14ac:dyDescent="0.25">
      <c r="A7">
        <v>20900</v>
      </c>
    </row>
    <row r="8" spans="1:11" x14ac:dyDescent="0.25">
      <c r="A8">
        <v>20400</v>
      </c>
      <c r="K8" s="2" t="s">
        <v>17</v>
      </c>
    </row>
    <row r="9" spans="1:11" x14ac:dyDescent="0.25">
      <c r="A9">
        <v>24100</v>
      </c>
      <c r="E9" t="s">
        <v>14</v>
      </c>
      <c r="F9">
        <v>303</v>
      </c>
      <c r="G9">
        <v>0</v>
      </c>
      <c r="H9">
        <v>563</v>
      </c>
      <c r="I9">
        <v>114</v>
      </c>
      <c r="J9">
        <v>389660.68</v>
      </c>
      <c r="K9">
        <f t="shared" ref="K9:K10" si="0">(J9/$J$3-1)*100</f>
        <v>0</v>
      </c>
    </row>
    <row r="10" spans="1:11" x14ac:dyDescent="0.25">
      <c r="A10">
        <v>22800</v>
      </c>
      <c r="E10" t="s">
        <v>15</v>
      </c>
      <c r="F10">
        <v>323</v>
      </c>
      <c r="G10">
        <v>0</v>
      </c>
      <c r="H10">
        <v>600</v>
      </c>
      <c r="I10">
        <v>0</v>
      </c>
      <c r="J10">
        <v>405072.32</v>
      </c>
      <c r="K10">
        <f t="shared" si="0"/>
        <v>3.9551437419859781</v>
      </c>
    </row>
    <row r="11" spans="1:11" x14ac:dyDescent="0.25">
      <c r="A11">
        <v>24300</v>
      </c>
    </row>
    <row r="12" spans="1:11" x14ac:dyDescent="0.25">
      <c r="A12">
        <v>23700</v>
      </c>
    </row>
    <row r="13" spans="1:11" x14ac:dyDescent="0.25">
      <c r="A13">
        <v>23400</v>
      </c>
    </row>
    <row r="14" spans="1:11" x14ac:dyDescent="0.25">
      <c r="A14">
        <v>26800</v>
      </c>
    </row>
    <row r="15" spans="1:11" x14ac:dyDescent="0.25">
      <c r="A15">
        <v>22400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22692.857142857141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1"/>
  <sheetViews>
    <sheetView workbookViewId="0"/>
  </sheetViews>
  <sheetFormatPr defaultRowHeight="15" x14ac:dyDescent="0.25"/>
  <cols>
    <col min="1" max="6" width="15.28515625" customWidth="1"/>
  </cols>
  <sheetData>
    <row r="1" spans="1:6" ht="27" customHeight="1" thickBot="1" x14ac:dyDescent="0.3">
      <c r="A1" s="6" t="s">
        <v>21</v>
      </c>
      <c r="B1" s="6" t="s">
        <v>0</v>
      </c>
      <c r="C1" s="6" t="s">
        <v>9</v>
      </c>
      <c r="D1" s="6" t="s">
        <v>10</v>
      </c>
      <c r="E1" s="6" t="s">
        <v>11</v>
      </c>
      <c r="F1" s="6" t="s">
        <v>12</v>
      </c>
    </row>
    <row r="2" spans="1:6" ht="15.75" thickTop="1" x14ac:dyDescent="0.25">
      <c r="A2">
        <v>1</v>
      </c>
      <c r="B2" s="5">
        <v>289566</v>
      </c>
      <c r="C2" s="5">
        <v>421660.18</v>
      </c>
      <c r="D2" s="5">
        <v>473445.96</v>
      </c>
      <c r="E2" s="5">
        <v>51785.780000000028</v>
      </c>
      <c r="F2" s="5">
        <v>12.281401577924669</v>
      </c>
    </row>
    <row r="3" spans="1:6" x14ac:dyDescent="0.25">
      <c r="A3">
        <v>2</v>
      </c>
      <c r="B3" s="5">
        <v>285336</v>
      </c>
      <c r="C3" s="5">
        <v>403730.57</v>
      </c>
      <c r="D3" s="5">
        <v>469093.17859999998</v>
      </c>
      <c r="E3" s="5">
        <v>65362.608599999978</v>
      </c>
      <c r="F3" s="5">
        <v>16.189660495612202</v>
      </c>
    </row>
    <row r="4" spans="1:6" x14ac:dyDescent="0.25">
      <c r="A4">
        <v>3</v>
      </c>
      <c r="B4" s="5">
        <v>279414</v>
      </c>
      <c r="C4" s="5">
        <v>399894.96</v>
      </c>
      <c r="D4" s="5">
        <v>451619.67859999998</v>
      </c>
      <c r="E4" s="5">
        <v>51724.718599999964</v>
      </c>
      <c r="F4" s="5">
        <v>12.934576269728424</v>
      </c>
    </row>
    <row r="5" spans="1:6" x14ac:dyDescent="0.25">
      <c r="A5">
        <v>4</v>
      </c>
      <c r="B5" s="5">
        <v>287874</v>
      </c>
      <c r="C5" s="5">
        <v>417017.14</v>
      </c>
      <c r="D5" s="5">
        <v>472920.75</v>
      </c>
      <c r="E5" s="5">
        <v>55903.609999999986</v>
      </c>
      <c r="F5" s="5">
        <v>13.405590475250008</v>
      </c>
    </row>
    <row r="6" spans="1:6" x14ac:dyDescent="0.25">
      <c r="A6">
        <v>5</v>
      </c>
      <c r="B6" s="5">
        <v>265288.95</v>
      </c>
      <c r="C6" s="5">
        <v>359753.14</v>
      </c>
      <c r="D6" s="5">
        <v>424931.46429999999</v>
      </c>
      <c r="E6" s="5">
        <v>65178.324299999978</v>
      </c>
      <c r="F6" s="5">
        <v>18.117513665064862</v>
      </c>
    </row>
    <row r="7" spans="1:6" x14ac:dyDescent="0.25">
      <c r="A7">
        <v>6</v>
      </c>
      <c r="B7" s="5">
        <v>290835</v>
      </c>
      <c r="C7" s="5">
        <v>428264.36</v>
      </c>
      <c r="D7" s="5">
        <v>489390.75</v>
      </c>
      <c r="E7" s="5">
        <v>61126.390000000014</v>
      </c>
      <c r="F7" s="5">
        <v>14.273050879134573</v>
      </c>
    </row>
    <row r="8" spans="1:6" x14ac:dyDescent="0.25">
      <c r="A8">
        <v>7</v>
      </c>
      <c r="B8" s="5">
        <v>295488</v>
      </c>
      <c r="C8" s="5">
        <v>417023.14</v>
      </c>
      <c r="D8" s="5">
        <v>489856.5</v>
      </c>
      <c r="E8" s="5">
        <v>72833.359999999986</v>
      </c>
      <c r="F8" s="5">
        <v>17.465064408656076</v>
      </c>
    </row>
    <row r="9" spans="1:6" x14ac:dyDescent="0.25">
      <c r="A9">
        <v>8</v>
      </c>
      <c r="B9" s="5">
        <v>290668.95</v>
      </c>
      <c r="C9" s="5">
        <v>424350</v>
      </c>
      <c r="D9" s="5">
        <v>479424.53570000001</v>
      </c>
      <c r="E9" s="5">
        <v>55074.535700000008</v>
      </c>
      <c r="F9" s="5">
        <v>12.978563850595037</v>
      </c>
    </row>
    <row r="10" spans="1:6" x14ac:dyDescent="0.25">
      <c r="A10">
        <v>9</v>
      </c>
      <c r="B10" s="5">
        <v>287874</v>
      </c>
      <c r="C10" s="5">
        <v>410573.89</v>
      </c>
      <c r="D10" s="5">
        <v>481484.25</v>
      </c>
      <c r="E10" s="5">
        <v>70910.359999999986</v>
      </c>
      <c r="F10" s="5">
        <v>17.271034940872624</v>
      </c>
    </row>
    <row r="11" spans="1:6" x14ac:dyDescent="0.25">
      <c r="A11">
        <v>10</v>
      </c>
      <c r="B11" s="5">
        <v>275184</v>
      </c>
      <c r="C11" s="5">
        <v>389660.68</v>
      </c>
      <c r="D11" s="5">
        <v>443873.89289999998</v>
      </c>
      <c r="E11" s="5">
        <v>54213.212899999984</v>
      </c>
      <c r="F11" s="5">
        <v>13.912928782036715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5" x14ac:dyDescent="0.25"/>
  <cols>
    <col min="1" max="1" width="12.85546875" bestFit="1" customWidth="1"/>
    <col min="6" max="6" width="18.42578125" bestFit="1" customWidth="1"/>
    <col min="7" max="7" width="12" bestFit="1" customWidth="1"/>
  </cols>
  <sheetData>
    <row r="1" spans="1:7" ht="18" thickBot="1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7" ht="15.75" thickTop="1" x14ac:dyDescent="0.25">
      <c r="A2" s="2" t="s">
        <v>7</v>
      </c>
      <c r="B2" s="7">
        <f>ROUND(AVERAGE('Instance 1:Instance 10'!F2),0)</f>
        <v>206</v>
      </c>
      <c r="C2" s="7">
        <f>ROUND(AVERAGE('Instance 1:Instance 10'!G2),0)</f>
        <v>0</v>
      </c>
      <c r="D2" s="7">
        <f>ROUND(AVERAGE('Instance 1:Instance 10'!H2),0)</f>
        <v>507</v>
      </c>
      <c r="E2" s="7">
        <f>ROUND(AVERAGE('Instance 1:Instance 10'!I2),0)</f>
        <v>0</v>
      </c>
      <c r="F2" s="5">
        <f>AVERAGE('Instance 1:Instance 10'!J2)</f>
        <v>284752.89</v>
      </c>
      <c r="G2" s="2" t="s">
        <v>0</v>
      </c>
    </row>
    <row r="3" spans="1:7" x14ac:dyDescent="0.25">
      <c r="A3" s="2" t="s">
        <v>8</v>
      </c>
      <c r="B3" s="7">
        <f>ROUND(AVERAGE('Instance 1:Instance 10'!F3),0)</f>
        <v>317</v>
      </c>
      <c r="C3" s="7">
        <f>ROUND(AVERAGE('Instance 1:Instance 10'!G3),0)</f>
        <v>4</v>
      </c>
      <c r="D3" s="7">
        <f>ROUND(AVERAGE('Instance 1:Instance 10'!H3),0)</f>
        <v>562</v>
      </c>
      <c r="E3" s="7">
        <f>ROUND(AVERAGE('Instance 1:Instance 10'!I3),0)</f>
        <v>151</v>
      </c>
      <c r="F3" s="5">
        <f>AVERAGE('Instance 1:Instance 10'!J3)</f>
        <v>407192.80600000004</v>
      </c>
      <c r="G3" s="2" t="s">
        <v>9</v>
      </c>
    </row>
    <row r="4" spans="1:7" x14ac:dyDescent="0.25">
      <c r="B4" s="7">
        <f>ROUND(AVERAGE('Instance 1:Instance 10'!F4),0)</f>
        <v>206</v>
      </c>
      <c r="C4" s="7">
        <f>ROUND(AVERAGE('Instance 1:Instance 10'!G4),0)</f>
        <v>0</v>
      </c>
      <c r="D4" s="7">
        <f>ROUND(AVERAGE('Instance 1:Instance 10'!H4),0)</f>
        <v>507</v>
      </c>
      <c r="E4" s="7">
        <f>ROUND(AVERAGE('Instance 1:Instance 10'!I4),0)</f>
        <v>0</v>
      </c>
      <c r="F4" s="5">
        <f>AVERAGE('Instance 1:Instance 10'!J4)</f>
        <v>467604.09600999998</v>
      </c>
      <c r="G4" s="2" t="s">
        <v>10</v>
      </c>
    </row>
    <row r="5" spans="1:7" x14ac:dyDescent="0.25">
      <c r="B5" s="7"/>
      <c r="C5" s="7"/>
      <c r="D5" s="7"/>
      <c r="E5" s="7"/>
      <c r="F5" s="5">
        <f>AVERAGE('Instance 1:Instance 10'!J5)</f>
        <v>60411.290009999997</v>
      </c>
      <c r="G5" s="2" t="s">
        <v>11</v>
      </c>
    </row>
    <row r="6" spans="1:7" x14ac:dyDescent="0.25">
      <c r="B6" s="7"/>
      <c r="C6" s="7"/>
      <c r="D6" s="7"/>
      <c r="E6" s="7"/>
      <c r="F6" s="5">
        <f>AVERAGE('Instance 1:Instance 10'!J6)</f>
        <v>14.882938534487518</v>
      </c>
      <c r="G6" s="2" t="s">
        <v>12</v>
      </c>
    </row>
    <row r="7" spans="1:7" x14ac:dyDescent="0.25">
      <c r="B7" s="7"/>
      <c r="C7" s="7"/>
      <c r="D7" s="7"/>
      <c r="E7" s="7"/>
      <c r="F7" s="5"/>
    </row>
    <row r="8" spans="1:7" x14ac:dyDescent="0.25">
      <c r="B8" s="7"/>
      <c r="C8" s="7"/>
      <c r="D8" s="7"/>
      <c r="E8" s="7"/>
      <c r="F8" s="5"/>
      <c r="G8" s="2" t="s">
        <v>17</v>
      </c>
    </row>
    <row r="9" spans="1:7" x14ac:dyDescent="0.25">
      <c r="A9" t="s">
        <v>14</v>
      </c>
      <c r="B9" s="7">
        <f>ROUND(AVERAGE('Instance 1:Instance 10'!F9),0)</f>
        <v>330</v>
      </c>
      <c r="C9" s="7">
        <f>ROUND(AVERAGE('Instance 1:Instance 10'!G9),0)</f>
        <v>0</v>
      </c>
      <c r="D9" s="7">
        <f>ROUND(AVERAGE('Instance 1:Instance 10'!H9),0)</f>
        <v>563</v>
      </c>
      <c r="E9" s="7">
        <f>ROUND(AVERAGE('Instance 1:Instance 10'!I9),0)</f>
        <v>154</v>
      </c>
      <c r="F9" s="5">
        <f>AVERAGE('Instance 1:Instance 10'!J9)</f>
        <v>407282.01400000008</v>
      </c>
      <c r="G9">
        <f t="shared" ref="G9:G10" si="0">(F9/$F$3-1)*100</f>
        <v>2.1908049131891261E-2</v>
      </c>
    </row>
    <row r="10" spans="1:7" x14ac:dyDescent="0.25">
      <c r="A10" t="s">
        <v>15</v>
      </c>
      <c r="B10" s="7">
        <f>ROUND(AVERAGE('Instance 1:Instance 10'!F10),0)</f>
        <v>332</v>
      </c>
      <c r="C10" s="7">
        <f>ROUND(AVERAGE('Instance 1:Instance 10'!G10),0)</f>
        <v>0</v>
      </c>
      <c r="D10" s="7">
        <f>ROUND(AVERAGE('Instance 1:Instance 10'!H10),0)</f>
        <v>643</v>
      </c>
      <c r="E10" s="7">
        <f>ROUND(AVERAGE('Instance 1:Instance 10'!I10),0)</f>
        <v>0</v>
      </c>
      <c r="F10" s="5">
        <f>AVERAGE('Instance 1:Instance 10'!J10)</f>
        <v>432720.57999999996</v>
      </c>
      <c r="G10">
        <f t="shared" si="0"/>
        <v>6.2692104634088031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2"/>
  <sheetViews>
    <sheetView workbookViewId="0">
      <selection activeCell="J6" sqref="J6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23700</v>
      </c>
      <c r="E2" s="2" t="s">
        <v>7</v>
      </c>
      <c r="F2">
        <v>206</v>
      </c>
      <c r="G2">
        <v>0</v>
      </c>
      <c r="H2">
        <v>508</v>
      </c>
      <c r="I2">
        <v>0</v>
      </c>
      <c r="J2">
        <v>285336</v>
      </c>
      <c r="K2" s="2" t="s">
        <v>0</v>
      </c>
    </row>
    <row r="3" spans="1:11" x14ac:dyDescent="0.25">
      <c r="A3">
        <v>22700</v>
      </c>
      <c r="E3" s="2" t="s">
        <v>8</v>
      </c>
      <c r="F3">
        <v>397</v>
      </c>
      <c r="G3">
        <v>0</v>
      </c>
      <c r="H3">
        <v>563</v>
      </c>
      <c r="I3">
        <v>127</v>
      </c>
      <c r="J3">
        <v>403730.57</v>
      </c>
      <c r="K3" s="2" t="s">
        <v>9</v>
      </c>
    </row>
    <row r="4" spans="1:11" x14ac:dyDescent="0.25">
      <c r="A4">
        <v>21700</v>
      </c>
      <c r="F4">
        <v>206</v>
      </c>
      <c r="G4">
        <v>0</v>
      </c>
      <c r="H4">
        <v>508</v>
      </c>
      <c r="I4">
        <v>0</v>
      </c>
      <c r="J4">
        <v>469093.17859999998</v>
      </c>
      <c r="K4" s="2" t="s">
        <v>10</v>
      </c>
    </row>
    <row r="5" spans="1:11" x14ac:dyDescent="0.25">
      <c r="A5">
        <v>22100</v>
      </c>
      <c r="J5">
        <f>J4-J3</f>
        <v>65362.608599999978</v>
      </c>
      <c r="K5" s="2" t="s">
        <v>11</v>
      </c>
    </row>
    <row r="6" spans="1:11" x14ac:dyDescent="0.25">
      <c r="A6">
        <v>24900</v>
      </c>
      <c r="J6">
        <f>J4*100/J3-100</f>
        <v>16.189660495612202</v>
      </c>
      <c r="K6" s="2" t="s">
        <v>12</v>
      </c>
    </row>
    <row r="7" spans="1:11" x14ac:dyDescent="0.25">
      <c r="A7">
        <v>20600</v>
      </c>
    </row>
    <row r="8" spans="1:11" x14ac:dyDescent="0.25">
      <c r="A8">
        <v>24500</v>
      </c>
      <c r="K8" s="2" t="s">
        <v>17</v>
      </c>
    </row>
    <row r="9" spans="1:11" x14ac:dyDescent="0.25">
      <c r="A9">
        <v>23300</v>
      </c>
      <c r="E9" t="s">
        <v>14</v>
      </c>
      <c r="F9">
        <v>397</v>
      </c>
      <c r="G9">
        <v>0</v>
      </c>
      <c r="H9">
        <v>563</v>
      </c>
      <c r="I9">
        <v>127</v>
      </c>
      <c r="J9">
        <v>403730.57</v>
      </c>
      <c r="K9">
        <f t="shared" ref="K9:K10" si="0">(J9/$J$3-1)*100</f>
        <v>0</v>
      </c>
    </row>
    <row r="10" spans="1:11" x14ac:dyDescent="0.25">
      <c r="A10">
        <v>22000</v>
      </c>
      <c r="E10" t="s">
        <v>15</v>
      </c>
      <c r="F10">
        <v>397</v>
      </c>
      <c r="G10">
        <v>0</v>
      </c>
      <c r="H10">
        <v>614</v>
      </c>
      <c r="I10">
        <v>0</v>
      </c>
      <c r="J10">
        <v>431812.29</v>
      </c>
      <c r="K10">
        <f t="shared" si="0"/>
        <v>6.9555594960272638</v>
      </c>
    </row>
    <row r="11" spans="1:11" x14ac:dyDescent="0.25">
      <c r="A11">
        <v>22800</v>
      </c>
    </row>
    <row r="12" spans="1:11" x14ac:dyDescent="0.25">
      <c r="A12">
        <v>28800</v>
      </c>
    </row>
    <row r="13" spans="1:11" x14ac:dyDescent="0.25">
      <c r="A13">
        <v>21400</v>
      </c>
    </row>
    <row r="14" spans="1:11" x14ac:dyDescent="0.25">
      <c r="A14">
        <v>24300</v>
      </c>
    </row>
    <row r="15" spans="1:11" x14ac:dyDescent="0.25">
      <c r="A15">
        <v>24800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23400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2"/>
  <sheetViews>
    <sheetView workbookViewId="0">
      <selection activeCell="H13" sqref="H13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23700</v>
      </c>
      <c r="E2" s="2" t="s">
        <v>7</v>
      </c>
      <c r="F2">
        <v>206</v>
      </c>
      <c r="G2">
        <v>0</v>
      </c>
      <c r="H2">
        <v>494</v>
      </c>
      <c r="I2">
        <v>0</v>
      </c>
      <c r="J2">
        <v>279414</v>
      </c>
      <c r="K2" s="2" t="s">
        <v>0</v>
      </c>
    </row>
    <row r="3" spans="1:11" x14ac:dyDescent="0.25">
      <c r="A3">
        <v>23800</v>
      </c>
      <c r="E3" s="2" t="s">
        <v>8</v>
      </c>
      <c r="F3">
        <v>303</v>
      </c>
      <c r="G3">
        <v>0</v>
      </c>
      <c r="H3">
        <v>563</v>
      </c>
      <c r="I3">
        <v>174</v>
      </c>
      <c r="J3">
        <v>399894.96</v>
      </c>
      <c r="K3" s="2" t="s">
        <v>9</v>
      </c>
    </row>
    <row r="4" spans="1:11" x14ac:dyDescent="0.25">
      <c r="A4">
        <v>22200</v>
      </c>
      <c r="F4">
        <v>206</v>
      </c>
      <c r="G4">
        <v>0</v>
      </c>
      <c r="H4">
        <v>494</v>
      </c>
      <c r="I4">
        <v>0</v>
      </c>
      <c r="J4">
        <v>451619.67859999998</v>
      </c>
      <c r="K4" s="2" t="s">
        <v>10</v>
      </c>
    </row>
    <row r="5" spans="1:11" x14ac:dyDescent="0.25">
      <c r="A5">
        <v>20600</v>
      </c>
      <c r="J5">
        <f>J4-J3</f>
        <v>51724.718599999964</v>
      </c>
      <c r="K5" s="2" t="s">
        <v>11</v>
      </c>
    </row>
    <row r="6" spans="1:11" x14ac:dyDescent="0.25">
      <c r="A6">
        <v>23900</v>
      </c>
      <c r="J6">
        <f>J4*100/J3-100</f>
        <v>12.934576269728424</v>
      </c>
      <c r="K6" s="2" t="s">
        <v>12</v>
      </c>
    </row>
    <row r="7" spans="1:11" x14ac:dyDescent="0.25">
      <c r="A7">
        <v>20700</v>
      </c>
    </row>
    <row r="8" spans="1:11" x14ac:dyDescent="0.25">
      <c r="A8">
        <v>21300</v>
      </c>
      <c r="K8" s="2" t="s">
        <v>17</v>
      </c>
    </row>
    <row r="9" spans="1:11" x14ac:dyDescent="0.25">
      <c r="A9">
        <v>23100</v>
      </c>
      <c r="E9" t="s">
        <v>14</v>
      </c>
      <c r="F9">
        <v>397</v>
      </c>
      <c r="G9">
        <v>0</v>
      </c>
      <c r="H9">
        <v>563</v>
      </c>
      <c r="I9">
        <v>174</v>
      </c>
      <c r="J9">
        <v>399894.96</v>
      </c>
      <c r="K9">
        <f t="shared" ref="K9:K10" si="0">(J9/$J$3-1)*100</f>
        <v>0</v>
      </c>
    </row>
    <row r="10" spans="1:11" x14ac:dyDescent="0.25">
      <c r="A10">
        <v>22900</v>
      </c>
      <c r="E10" t="s">
        <v>15</v>
      </c>
      <c r="F10">
        <v>303</v>
      </c>
      <c r="G10">
        <v>0</v>
      </c>
      <c r="H10">
        <v>564</v>
      </c>
      <c r="I10">
        <v>0</v>
      </c>
      <c r="J10">
        <v>424047.86</v>
      </c>
      <c r="K10">
        <f t="shared" si="0"/>
        <v>6.0398110543828709</v>
      </c>
    </row>
    <row r="11" spans="1:11" x14ac:dyDescent="0.25">
      <c r="A11">
        <v>20100</v>
      </c>
    </row>
    <row r="12" spans="1:11" x14ac:dyDescent="0.25">
      <c r="A12">
        <v>21400</v>
      </c>
    </row>
    <row r="13" spans="1:11" x14ac:dyDescent="0.25">
      <c r="A13">
        <v>23600</v>
      </c>
    </row>
    <row r="14" spans="1:11" x14ac:dyDescent="0.25">
      <c r="A14">
        <v>25500</v>
      </c>
    </row>
    <row r="15" spans="1:11" x14ac:dyDescent="0.25">
      <c r="A15">
        <v>29000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22985.714285714286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2"/>
  <sheetViews>
    <sheetView workbookViewId="0">
      <selection activeCell="H14" sqref="H14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23500</v>
      </c>
      <c r="E2" s="2" t="s">
        <v>7</v>
      </c>
      <c r="F2">
        <v>206</v>
      </c>
      <c r="G2">
        <v>0</v>
      </c>
      <c r="H2">
        <v>514</v>
      </c>
      <c r="I2">
        <v>0</v>
      </c>
      <c r="J2">
        <v>287874</v>
      </c>
      <c r="K2" s="2" t="s">
        <v>0</v>
      </c>
    </row>
    <row r="3" spans="1:11" x14ac:dyDescent="0.25">
      <c r="A3">
        <v>23900</v>
      </c>
      <c r="E3" s="2" t="s">
        <v>8</v>
      </c>
      <c r="F3">
        <v>317</v>
      </c>
      <c r="G3">
        <v>0</v>
      </c>
      <c r="H3">
        <v>563</v>
      </c>
      <c r="I3">
        <v>133</v>
      </c>
      <c r="J3">
        <v>417017.14</v>
      </c>
      <c r="K3" s="2" t="s">
        <v>9</v>
      </c>
    </row>
    <row r="4" spans="1:11" x14ac:dyDescent="0.25">
      <c r="A4">
        <v>25000</v>
      </c>
      <c r="F4">
        <v>206</v>
      </c>
      <c r="G4">
        <v>0</v>
      </c>
      <c r="H4">
        <v>514</v>
      </c>
      <c r="I4">
        <v>0</v>
      </c>
      <c r="J4">
        <v>472920.75</v>
      </c>
      <c r="K4" s="2" t="s">
        <v>10</v>
      </c>
    </row>
    <row r="5" spans="1:11" x14ac:dyDescent="0.25">
      <c r="A5">
        <v>22000</v>
      </c>
      <c r="J5">
        <f>J4-J3</f>
        <v>55903.609999999986</v>
      </c>
      <c r="K5" s="2" t="s">
        <v>11</v>
      </c>
    </row>
    <row r="6" spans="1:11" x14ac:dyDescent="0.25">
      <c r="A6">
        <v>24500</v>
      </c>
      <c r="J6">
        <f>J4/J3*100-100</f>
        <v>13.405590475250008</v>
      </c>
      <c r="K6" s="2" t="s">
        <v>12</v>
      </c>
    </row>
    <row r="7" spans="1:11" x14ac:dyDescent="0.25">
      <c r="A7">
        <v>21000</v>
      </c>
    </row>
    <row r="8" spans="1:11" x14ac:dyDescent="0.25">
      <c r="A8">
        <v>22600</v>
      </c>
      <c r="K8" s="2" t="s">
        <v>17</v>
      </c>
    </row>
    <row r="9" spans="1:11" x14ac:dyDescent="0.25">
      <c r="A9">
        <v>24100</v>
      </c>
      <c r="E9" t="s">
        <v>14</v>
      </c>
      <c r="F9">
        <v>317</v>
      </c>
      <c r="G9">
        <v>0</v>
      </c>
      <c r="H9">
        <v>563</v>
      </c>
      <c r="I9">
        <v>133</v>
      </c>
      <c r="J9">
        <v>417017.14</v>
      </c>
      <c r="K9">
        <f t="shared" ref="K9:K10" si="0">(J9/$J$3-1)*100</f>
        <v>0</v>
      </c>
    </row>
    <row r="10" spans="1:11" x14ac:dyDescent="0.25">
      <c r="A10">
        <v>23000</v>
      </c>
      <c r="E10" t="s">
        <v>15</v>
      </c>
      <c r="F10">
        <v>384</v>
      </c>
      <c r="G10">
        <v>0</v>
      </c>
      <c r="H10">
        <v>610</v>
      </c>
      <c r="I10">
        <v>0</v>
      </c>
      <c r="J10">
        <v>442279.61</v>
      </c>
      <c r="K10">
        <f t="shared" si="0"/>
        <v>6.0578972845096946</v>
      </c>
    </row>
    <row r="11" spans="1:11" x14ac:dyDescent="0.25">
      <c r="A11">
        <v>21100</v>
      </c>
    </row>
    <row r="12" spans="1:11" x14ac:dyDescent="0.25">
      <c r="A12">
        <v>26000</v>
      </c>
    </row>
    <row r="13" spans="1:11" x14ac:dyDescent="0.25">
      <c r="A13">
        <v>24500</v>
      </c>
    </row>
    <row r="14" spans="1:11" x14ac:dyDescent="0.25">
      <c r="A14">
        <v>25500</v>
      </c>
    </row>
    <row r="15" spans="1:11" x14ac:dyDescent="0.25">
      <c r="A15">
        <v>23700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23600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2"/>
  <sheetViews>
    <sheetView workbookViewId="0">
      <selection activeCell="G13" sqref="G13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24300</v>
      </c>
      <c r="E2" s="2" t="s">
        <v>7</v>
      </c>
      <c r="F2">
        <v>206</v>
      </c>
      <c r="G2">
        <v>0</v>
      </c>
      <c r="H2">
        <v>460</v>
      </c>
      <c r="I2">
        <v>0</v>
      </c>
      <c r="J2">
        <v>265288.95</v>
      </c>
      <c r="K2" s="2" t="s">
        <v>0</v>
      </c>
    </row>
    <row r="3" spans="1:11" x14ac:dyDescent="0.25">
      <c r="A3">
        <v>23300</v>
      </c>
      <c r="E3" s="2" t="s">
        <v>8</v>
      </c>
      <c r="F3">
        <v>277</v>
      </c>
      <c r="G3">
        <v>0</v>
      </c>
      <c r="H3">
        <v>574</v>
      </c>
      <c r="I3">
        <v>133</v>
      </c>
      <c r="J3">
        <v>359753.14</v>
      </c>
      <c r="K3" s="2" t="s">
        <v>9</v>
      </c>
    </row>
    <row r="4" spans="1:11" x14ac:dyDescent="0.25">
      <c r="A4">
        <v>20400</v>
      </c>
      <c r="F4">
        <v>206</v>
      </c>
      <c r="G4">
        <v>0</v>
      </c>
      <c r="H4">
        <v>460</v>
      </c>
      <c r="I4">
        <v>0</v>
      </c>
      <c r="J4">
        <v>424931.46429999999</v>
      </c>
      <c r="K4" s="2" t="s">
        <v>10</v>
      </c>
    </row>
    <row r="5" spans="1:11" x14ac:dyDescent="0.25">
      <c r="A5">
        <v>24900</v>
      </c>
      <c r="J5">
        <f>J4-J3</f>
        <v>65178.324299999978</v>
      </c>
      <c r="K5" s="2" t="s">
        <v>11</v>
      </c>
    </row>
    <row r="6" spans="1:11" x14ac:dyDescent="0.25">
      <c r="A6">
        <v>21300</v>
      </c>
      <c r="J6">
        <f>J4/J3*100-100</f>
        <v>18.117513665064862</v>
      </c>
      <c r="K6" s="2" t="s">
        <v>12</v>
      </c>
    </row>
    <row r="7" spans="1:11" x14ac:dyDescent="0.25">
      <c r="A7">
        <v>23900</v>
      </c>
    </row>
    <row r="8" spans="1:11" x14ac:dyDescent="0.25">
      <c r="A8">
        <v>20100</v>
      </c>
      <c r="K8" s="2" t="s">
        <v>17</v>
      </c>
    </row>
    <row r="9" spans="1:11" x14ac:dyDescent="0.25">
      <c r="A9">
        <v>21100</v>
      </c>
      <c r="E9" t="s">
        <v>14</v>
      </c>
      <c r="F9">
        <v>277</v>
      </c>
      <c r="G9">
        <v>0</v>
      </c>
      <c r="H9">
        <v>574</v>
      </c>
      <c r="I9">
        <v>133</v>
      </c>
      <c r="J9">
        <v>359753.14</v>
      </c>
      <c r="K9">
        <f t="shared" ref="K9:K10" si="0">(J9/$J$3-1)*100</f>
        <v>0</v>
      </c>
    </row>
    <row r="10" spans="1:11" x14ac:dyDescent="0.25">
      <c r="A10">
        <v>20700</v>
      </c>
      <c r="E10" t="s">
        <v>15</v>
      </c>
      <c r="F10">
        <v>277</v>
      </c>
      <c r="G10">
        <v>0</v>
      </c>
      <c r="H10">
        <v>707</v>
      </c>
      <c r="I10">
        <v>0</v>
      </c>
      <c r="J10">
        <v>375504.11</v>
      </c>
      <c r="K10">
        <f t="shared" si="0"/>
        <v>4.378271722659588</v>
      </c>
    </row>
    <row r="11" spans="1:11" x14ac:dyDescent="0.25">
      <c r="A11">
        <v>20800</v>
      </c>
    </row>
    <row r="12" spans="1:11" x14ac:dyDescent="0.25">
      <c r="A12">
        <v>20000</v>
      </c>
    </row>
    <row r="13" spans="1:11" x14ac:dyDescent="0.25">
      <c r="A13">
        <v>21000</v>
      </c>
    </row>
    <row r="14" spans="1:11" x14ac:dyDescent="0.25">
      <c r="A14">
        <v>25100</v>
      </c>
    </row>
    <row r="15" spans="1:11" x14ac:dyDescent="0.25">
      <c r="A15">
        <v>20900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21985.714285714286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2"/>
  <sheetViews>
    <sheetView workbookViewId="0"/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20100</v>
      </c>
      <c r="E2" s="2" t="s">
        <v>7</v>
      </c>
      <c r="F2">
        <v>206</v>
      </c>
      <c r="G2">
        <v>0</v>
      </c>
      <c r="H2">
        <v>521</v>
      </c>
      <c r="I2">
        <v>0</v>
      </c>
      <c r="J2">
        <v>290835</v>
      </c>
      <c r="K2" s="2" t="s">
        <v>0</v>
      </c>
    </row>
    <row r="3" spans="1:11" x14ac:dyDescent="0.25">
      <c r="A3">
        <v>24800</v>
      </c>
      <c r="E3" s="2" t="s">
        <v>8</v>
      </c>
      <c r="F3">
        <v>310</v>
      </c>
      <c r="G3">
        <v>30</v>
      </c>
      <c r="H3">
        <v>563</v>
      </c>
      <c r="I3">
        <v>154</v>
      </c>
      <c r="J3">
        <v>428264.36</v>
      </c>
      <c r="K3" s="2" t="s">
        <v>9</v>
      </c>
    </row>
    <row r="4" spans="1:11" x14ac:dyDescent="0.25">
      <c r="A4">
        <v>23900</v>
      </c>
      <c r="F4">
        <v>206</v>
      </c>
      <c r="G4">
        <v>0</v>
      </c>
      <c r="H4">
        <v>521</v>
      </c>
      <c r="I4">
        <v>0</v>
      </c>
      <c r="J4">
        <v>489390.75</v>
      </c>
      <c r="K4" s="2" t="s">
        <v>10</v>
      </c>
    </row>
    <row r="5" spans="1:11" x14ac:dyDescent="0.25">
      <c r="A5">
        <v>24800</v>
      </c>
      <c r="J5">
        <f>J4-J3</f>
        <v>61126.390000000014</v>
      </c>
      <c r="K5" s="2" t="s">
        <v>11</v>
      </c>
    </row>
    <row r="6" spans="1:11" x14ac:dyDescent="0.25">
      <c r="A6">
        <v>23200</v>
      </c>
      <c r="J6">
        <f>J4/J3*100-100</f>
        <v>14.273050879134573</v>
      </c>
      <c r="K6" s="2" t="s">
        <v>12</v>
      </c>
    </row>
    <row r="7" spans="1:11" x14ac:dyDescent="0.25">
      <c r="A7">
        <v>22000</v>
      </c>
    </row>
    <row r="8" spans="1:11" x14ac:dyDescent="0.25">
      <c r="A8">
        <v>22200</v>
      </c>
      <c r="K8" s="2" t="s">
        <v>17</v>
      </c>
    </row>
    <row r="9" spans="1:11" x14ac:dyDescent="0.25">
      <c r="A9">
        <v>20400</v>
      </c>
      <c r="E9" t="s">
        <v>14</v>
      </c>
      <c r="F9">
        <v>340</v>
      </c>
      <c r="G9">
        <v>0</v>
      </c>
      <c r="H9">
        <v>563</v>
      </c>
      <c r="I9">
        <v>184</v>
      </c>
      <c r="J9">
        <v>429008.79</v>
      </c>
      <c r="K9">
        <f t="shared" ref="K9:K10" si="0">(J9/$J$3-1)*100</f>
        <v>0.17382487769936894</v>
      </c>
    </row>
    <row r="10" spans="1:11" x14ac:dyDescent="0.25">
      <c r="A10">
        <v>22400</v>
      </c>
      <c r="E10" t="s">
        <v>15</v>
      </c>
      <c r="F10">
        <v>340</v>
      </c>
      <c r="G10">
        <v>0</v>
      </c>
      <c r="H10">
        <v>704</v>
      </c>
      <c r="I10">
        <v>0</v>
      </c>
      <c r="J10">
        <v>459630.96</v>
      </c>
      <c r="K10">
        <f t="shared" si="0"/>
        <v>7.3241210172147131</v>
      </c>
    </row>
    <row r="11" spans="1:11" x14ac:dyDescent="0.25">
      <c r="A11">
        <v>24200</v>
      </c>
    </row>
    <row r="12" spans="1:11" x14ac:dyDescent="0.25">
      <c r="A12">
        <v>20800</v>
      </c>
    </row>
    <row r="13" spans="1:11" x14ac:dyDescent="0.25">
      <c r="A13">
        <v>26100</v>
      </c>
    </row>
    <row r="14" spans="1:11" x14ac:dyDescent="0.25">
      <c r="A14">
        <v>29600</v>
      </c>
    </row>
    <row r="15" spans="1:11" x14ac:dyDescent="0.25">
      <c r="A15">
        <v>28600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23792.857142857141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2"/>
  <sheetViews>
    <sheetView workbookViewId="0">
      <selection activeCell="F12" sqref="F12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23500</v>
      </c>
      <c r="E2" s="2" t="s">
        <v>7</v>
      </c>
      <c r="F2">
        <v>206</v>
      </c>
      <c r="G2">
        <v>0</v>
      </c>
      <c r="H2">
        <v>532</v>
      </c>
      <c r="I2">
        <v>0</v>
      </c>
      <c r="J2">
        <v>295488</v>
      </c>
      <c r="K2" s="2" t="s">
        <v>0</v>
      </c>
    </row>
    <row r="3" spans="1:11" x14ac:dyDescent="0.25">
      <c r="A3">
        <v>24600</v>
      </c>
      <c r="E3" s="2" t="s">
        <v>8</v>
      </c>
      <c r="F3">
        <v>300</v>
      </c>
      <c r="G3">
        <v>10</v>
      </c>
      <c r="H3">
        <v>567</v>
      </c>
      <c r="I3">
        <v>210</v>
      </c>
      <c r="J3">
        <v>417023.14</v>
      </c>
      <c r="K3" s="2" t="s">
        <v>9</v>
      </c>
    </row>
    <row r="4" spans="1:11" x14ac:dyDescent="0.25">
      <c r="A4">
        <v>23700</v>
      </c>
      <c r="F4">
        <v>206</v>
      </c>
      <c r="G4">
        <v>0</v>
      </c>
      <c r="H4">
        <v>532</v>
      </c>
      <c r="I4">
        <v>0</v>
      </c>
      <c r="J4">
        <v>489856.5</v>
      </c>
      <c r="K4" s="2" t="s">
        <v>10</v>
      </c>
    </row>
    <row r="5" spans="1:11" x14ac:dyDescent="0.25">
      <c r="A5">
        <v>24700</v>
      </c>
      <c r="J5">
        <f>J4-J3</f>
        <v>72833.359999999986</v>
      </c>
      <c r="K5" s="2" t="s">
        <v>11</v>
      </c>
    </row>
    <row r="6" spans="1:11" x14ac:dyDescent="0.25">
      <c r="A6">
        <v>21200</v>
      </c>
      <c r="J6">
        <f>J4/J3*100-100</f>
        <v>17.465064408656076</v>
      </c>
      <c r="K6" s="2" t="s">
        <v>12</v>
      </c>
    </row>
    <row r="7" spans="1:11" x14ac:dyDescent="0.25">
      <c r="A7">
        <v>24500</v>
      </c>
    </row>
    <row r="8" spans="1:11" x14ac:dyDescent="0.25">
      <c r="A8">
        <v>23000</v>
      </c>
      <c r="K8" s="2" t="s">
        <v>17</v>
      </c>
    </row>
    <row r="9" spans="1:11" x14ac:dyDescent="0.25">
      <c r="A9">
        <v>21400</v>
      </c>
      <c r="E9" t="s">
        <v>14</v>
      </c>
      <c r="F9">
        <v>303</v>
      </c>
      <c r="G9">
        <v>0</v>
      </c>
      <c r="H9">
        <v>577</v>
      </c>
      <c r="I9">
        <v>210</v>
      </c>
      <c r="J9">
        <v>417170.79</v>
      </c>
      <c r="K9">
        <f t="shared" ref="K9:K10" si="0">(J9/$J$3-1)*100</f>
        <v>3.5405709141222985E-2</v>
      </c>
    </row>
    <row r="10" spans="1:11" x14ac:dyDescent="0.25">
      <c r="A10">
        <v>23400</v>
      </c>
      <c r="E10" t="s">
        <v>15</v>
      </c>
      <c r="F10">
        <v>303</v>
      </c>
      <c r="G10">
        <v>0</v>
      </c>
      <c r="H10">
        <v>701</v>
      </c>
      <c r="I10">
        <v>0</v>
      </c>
      <c r="J10">
        <v>455103</v>
      </c>
      <c r="K10">
        <f t="shared" si="0"/>
        <v>9.1313541977550585</v>
      </c>
    </row>
    <row r="11" spans="1:11" x14ac:dyDescent="0.25">
      <c r="A11">
        <v>21600</v>
      </c>
    </row>
    <row r="12" spans="1:11" x14ac:dyDescent="0.25">
      <c r="A12">
        <v>26900</v>
      </c>
    </row>
    <row r="13" spans="1:11" x14ac:dyDescent="0.25">
      <c r="A13">
        <v>22500</v>
      </c>
    </row>
    <row r="14" spans="1:11" x14ac:dyDescent="0.25">
      <c r="A14">
        <v>27900</v>
      </c>
    </row>
    <row r="15" spans="1:11" x14ac:dyDescent="0.25">
      <c r="A15">
        <v>29000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24135.714285714286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2"/>
  <sheetViews>
    <sheetView workbookViewId="0">
      <selection activeCell="F13" sqref="F13"/>
    </sheetView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24900</v>
      </c>
      <c r="E2" s="2" t="s">
        <v>7</v>
      </c>
      <c r="F2">
        <v>206</v>
      </c>
      <c r="G2">
        <v>0</v>
      </c>
      <c r="H2">
        <v>520</v>
      </c>
      <c r="I2">
        <v>0</v>
      </c>
      <c r="J2">
        <v>290668.95</v>
      </c>
      <c r="K2" s="2" t="s">
        <v>0</v>
      </c>
    </row>
    <row r="3" spans="1:11" x14ac:dyDescent="0.25">
      <c r="A3">
        <v>22900</v>
      </c>
      <c r="E3" s="2" t="s">
        <v>8</v>
      </c>
      <c r="F3">
        <v>284</v>
      </c>
      <c r="G3">
        <v>0</v>
      </c>
      <c r="H3">
        <v>563</v>
      </c>
      <c r="I3">
        <v>133</v>
      </c>
      <c r="J3">
        <v>424350</v>
      </c>
      <c r="K3" s="2" t="s">
        <v>9</v>
      </c>
    </row>
    <row r="4" spans="1:11" x14ac:dyDescent="0.25">
      <c r="A4">
        <v>24700</v>
      </c>
      <c r="F4">
        <v>206</v>
      </c>
      <c r="G4">
        <v>0</v>
      </c>
      <c r="H4">
        <v>520</v>
      </c>
      <c r="I4">
        <v>0</v>
      </c>
      <c r="J4">
        <v>479424.53570000001</v>
      </c>
      <c r="K4" s="2" t="s">
        <v>10</v>
      </c>
    </row>
    <row r="5" spans="1:11" x14ac:dyDescent="0.25">
      <c r="A5">
        <v>23100</v>
      </c>
      <c r="J5">
        <f>J4-J3</f>
        <v>55074.535700000008</v>
      </c>
      <c r="K5" s="2" t="s">
        <v>11</v>
      </c>
    </row>
    <row r="6" spans="1:11" x14ac:dyDescent="0.25">
      <c r="A6">
        <v>21500</v>
      </c>
      <c r="J6">
        <f>J4/J3*100-100</f>
        <v>12.978563850595037</v>
      </c>
      <c r="K6" s="2" t="s">
        <v>12</v>
      </c>
    </row>
    <row r="7" spans="1:11" x14ac:dyDescent="0.25">
      <c r="A7">
        <v>22700</v>
      </c>
    </row>
    <row r="8" spans="1:11" x14ac:dyDescent="0.25">
      <c r="A8">
        <v>24700</v>
      </c>
      <c r="K8" s="2" t="s">
        <v>17</v>
      </c>
    </row>
    <row r="9" spans="1:11" x14ac:dyDescent="0.25">
      <c r="A9">
        <v>21300</v>
      </c>
      <c r="E9" t="s">
        <v>14</v>
      </c>
      <c r="F9">
        <v>284</v>
      </c>
      <c r="G9">
        <v>0</v>
      </c>
      <c r="H9">
        <v>563</v>
      </c>
      <c r="I9">
        <v>133</v>
      </c>
      <c r="J9">
        <v>424350</v>
      </c>
      <c r="K9">
        <f t="shared" ref="K9:K10" si="0">(J9/$J$3-1)*100</f>
        <v>0</v>
      </c>
    </row>
    <row r="10" spans="1:11" x14ac:dyDescent="0.25">
      <c r="A10">
        <v>22500</v>
      </c>
      <c r="E10" t="s">
        <v>15</v>
      </c>
      <c r="F10">
        <v>300</v>
      </c>
      <c r="G10">
        <v>0</v>
      </c>
      <c r="H10">
        <v>647</v>
      </c>
      <c r="I10">
        <v>0</v>
      </c>
      <c r="J10">
        <v>445393.93</v>
      </c>
      <c r="K10">
        <f t="shared" si="0"/>
        <v>4.9590974431483525</v>
      </c>
    </row>
    <row r="11" spans="1:11" x14ac:dyDescent="0.25">
      <c r="A11">
        <v>21000</v>
      </c>
    </row>
    <row r="12" spans="1:11" x14ac:dyDescent="0.25">
      <c r="A12">
        <v>22600</v>
      </c>
    </row>
    <row r="13" spans="1:11" x14ac:dyDescent="0.25">
      <c r="A13">
        <v>28300</v>
      </c>
    </row>
    <row r="14" spans="1:11" x14ac:dyDescent="0.25">
      <c r="A14">
        <v>29300</v>
      </c>
    </row>
    <row r="15" spans="1:11" x14ac:dyDescent="0.25">
      <c r="A15">
        <v>23500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23785.714285714286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2"/>
  <sheetViews>
    <sheetView workbookViewId="0"/>
  </sheetViews>
  <sheetFormatPr defaultRowHeight="15" x14ac:dyDescent="0.25"/>
  <cols>
    <col min="1" max="1" width="20.5703125" bestFit="1" customWidth="1"/>
    <col min="4" max="4" width="10.7109375" bestFit="1" customWidth="1"/>
    <col min="5" max="5" width="12.85546875" bestFit="1" customWidth="1"/>
    <col min="10" max="10" width="18.42578125" bestFit="1" customWidth="1"/>
    <col min="11" max="11" width="10" bestFit="1" customWidth="1"/>
  </cols>
  <sheetData>
    <row r="1" spans="1:11" ht="18" thickBot="1" x14ac:dyDescent="0.35">
      <c r="A1" s="4" t="s">
        <v>13</v>
      </c>
      <c r="B1" s="1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</row>
    <row r="2" spans="1:11" ht="15.75" thickTop="1" x14ac:dyDescent="0.25">
      <c r="A2">
        <v>22600</v>
      </c>
      <c r="E2" s="2" t="s">
        <v>7</v>
      </c>
      <c r="F2">
        <v>206</v>
      </c>
      <c r="G2">
        <v>0</v>
      </c>
      <c r="H2">
        <v>514</v>
      </c>
      <c r="I2">
        <v>0</v>
      </c>
      <c r="J2">
        <v>287874</v>
      </c>
      <c r="K2" s="2" t="s">
        <v>0</v>
      </c>
    </row>
    <row r="3" spans="1:11" x14ac:dyDescent="0.25">
      <c r="A3">
        <v>21000</v>
      </c>
      <c r="E3" s="2" t="s">
        <v>8</v>
      </c>
      <c r="F3">
        <v>377</v>
      </c>
      <c r="G3">
        <v>0</v>
      </c>
      <c r="H3">
        <v>533</v>
      </c>
      <c r="I3">
        <v>200</v>
      </c>
      <c r="J3">
        <v>410573.89</v>
      </c>
      <c r="K3" s="2" t="s">
        <v>9</v>
      </c>
    </row>
    <row r="4" spans="1:11" x14ac:dyDescent="0.25">
      <c r="A4">
        <v>21800</v>
      </c>
      <c r="F4">
        <v>206</v>
      </c>
      <c r="G4">
        <v>0</v>
      </c>
      <c r="H4">
        <v>514</v>
      </c>
      <c r="I4">
        <v>0</v>
      </c>
      <c r="J4">
        <v>481484.25</v>
      </c>
      <c r="K4" s="2" t="s">
        <v>10</v>
      </c>
    </row>
    <row r="5" spans="1:11" x14ac:dyDescent="0.25">
      <c r="A5">
        <v>23700</v>
      </c>
      <c r="J5">
        <f>J4-J3</f>
        <v>70910.359999999986</v>
      </c>
      <c r="K5" s="2" t="s">
        <v>11</v>
      </c>
    </row>
    <row r="6" spans="1:11" x14ac:dyDescent="0.25">
      <c r="A6">
        <v>24700</v>
      </c>
      <c r="J6">
        <f>J4/J3*100-100</f>
        <v>17.271034940872624</v>
      </c>
      <c r="K6" s="2" t="s">
        <v>12</v>
      </c>
    </row>
    <row r="7" spans="1:11" x14ac:dyDescent="0.25">
      <c r="A7">
        <v>20600</v>
      </c>
    </row>
    <row r="8" spans="1:11" x14ac:dyDescent="0.25">
      <c r="A8">
        <v>22700</v>
      </c>
      <c r="K8" s="2" t="s">
        <v>17</v>
      </c>
    </row>
    <row r="9" spans="1:11" x14ac:dyDescent="0.25">
      <c r="A9">
        <v>24300</v>
      </c>
      <c r="E9" t="s">
        <v>14</v>
      </c>
      <c r="F9">
        <v>377</v>
      </c>
      <c r="G9">
        <v>0</v>
      </c>
      <c r="H9">
        <v>533</v>
      </c>
      <c r="I9">
        <v>200</v>
      </c>
      <c r="J9">
        <v>410573.89</v>
      </c>
      <c r="K9">
        <f t="shared" ref="K9:K10" si="0">(J9/$J$3-1)*100</f>
        <v>0</v>
      </c>
    </row>
    <row r="10" spans="1:11" x14ac:dyDescent="0.25">
      <c r="A10">
        <v>20900</v>
      </c>
      <c r="E10" t="s">
        <v>15</v>
      </c>
      <c r="F10">
        <v>390</v>
      </c>
      <c r="G10">
        <v>0</v>
      </c>
      <c r="H10">
        <v>633</v>
      </c>
      <c r="I10">
        <v>0</v>
      </c>
      <c r="J10">
        <v>443881.93</v>
      </c>
      <c r="K10">
        <f t="shared" si="0"/>
        <v>8.1125567921525708</v>
      </c>
    </row>
    <row r="11" spans="1:11" x14ac:dyDescent="0.25">
      <c r="A11">
        <v>23400</v>
      </c>
    </row>
    <row r="12" spans="1:11" x14ac:dyDescent="0.25">
      <c r="A12">
        <v>27800</v>
      </c>
    </row>
    <row r="13" spans="1:11" x14ac:dyDescent="0.25">
      <c r="A13">
        <v>22200</v>
      </c>
    </row>
    <row r="14" spans="1:11" x14ac:dyDescent="0.25">
      <c r="A14">
        <v>26400</v>
      </c>
    </row>
    <row r="15" spans="1:11" x14ac:dyDescent="0.25">
      <c r="A15">
        <v>28100</v>
      </c>
    </row>
    <row r="17" spans="1:2" ht="18" thickBot="1" x14ac:dyDescent="0.35">
      <c r="A17" s="4" t="s">
        <v>16</v>
      </c>
    </row>
    <row r="18" spans="1:2" ht="15.75" thickTop="1" x14ac:dyDescent="0.25">
      <c r="A18">
        <f>AVERAGE(A2:A15)</f>
        <v>23585.714285714286</v>
      </c>
    </row>
    <row r="20" spans="1:2" ht="18" thickBot="1" x14ac:dyDescent="0.35">
      <c r="A20" s="4" t="s">
        <v>18</v>
      </c>
      <c r="B20" s="2"/>
    </row>
    <row r="21" spans="1:2" ht="18.75" thickTop="1" x14ac:dyDescent="0.35">
      <c r="A21" t="s">
        <v>19</v>
      </c>
      <c r="B21">
        <v>495</v>
      </c>
    </row>
    <row r="22" spans="1:2" ht="18" x14ac:dyDescent="0.35">
      <c r="A22" t="s">
        <v>20</v>
      </c>
      <c r="B22">
        <v>277.5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Instance 1</vt:lpstr>
      <vt:lpstr>Instance 2</vt:lpstr>
      <vt:lpstr>Instance 3</vt:lpstr>
      <vt:lpstr>Instance 4</vt:lpstr>
      <vt:lpstr>Instance 5</vt:lpstr>
      <vt:lpstr>Instance 6</vt:lpstr>
      <vt:lpstr>Instance 7</vt:lpstr>
      <vt:lpstr>Instance 8</vt:lpstr>
      <vt:lpstr>Instance 9</vt:lpstr>
      <vt:lpstr>Instance 10</vt:lpstr>
      <vt:lpstr>Final summary</vt:lpstr>
      <vt:lpstr>Averages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2014-10-30T21:44:29Z</dcterms:modified>
</cp:coreProperties>
</file>